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7125" activeTab="0"/>
  </bookViews>
  <sheets>
    <sheet name="rozpočet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<sst xmlns="http://schemas.openxmlformats.org/spreadsheetml/2006/main" count="103" uniqueCount="68">
  <si>
    <t>název:</t>
  </si>
  <si>
    <t>množství:</t>
  </si>
  <si>
    <t>cena celkem:</t>
  </si>
  <si>
    <t>cena ks:</t>
  </si>
  <si>
    <t>mj.</t>
  </si>
  <si>
    <t>m2</t>
  </si>
  <si>
    <t>Celková cena bez DPH:</t>
  </si>
  <si>
    <t>CELKOVÁ CENA VČETNĚ DPH:</t>
  </si>
  <si>
    <t>č.</t>
  </si>
  <si>
    <t>Celkem DPH:</t>
  </si>
  <si>
    <t>sazba DPH:</t>
  </si>
  <si>
    <t>2</t>
  </si>
  <si>
    <t xml:space="preserve"> KALKULACE NÁKLADŮ</t>
  </si>
  <si>
    <t>1</t>
  </si>
  <si>
    <t>postřik totálním herbicidem</t>
  </si>
  <si>
    <t>3</t>
  </si>
  <si>
    <t>4</t>
  </si>
  <si>
    <t>5</t>
  </si>
  <si>
    <t>zámková dlažba best do štěrkového lože 6cm</t>
  </si>
  <si>
    <t>zámková dlažba best do betonového  lože 8cm</t>
  </si>
  <si>
    <t>6</t>
  </si>
  <si>
    <t>založení trávníku z trávníkových koberců</t>
  </si>
  <si>
    <t>kpl</t>
  </si>
  <si>
    <t xml:space="preserve">VPN a dopravné </t>
  </si>
  <si>
    <t>7</t>
  </si>
  <si>
    <t>ks</t>
  </si>
  <si>
    <t>8</t>
  </si>
  <si>
    <t>9</t>
  </si>
  <si>
    <t>10</t>
  </si>
  <si>
    <t>méněpráce při výstavbě hřiště</t>
  </si>
  <si>
    <t>demontáž stávajících prvků a likvidace na skládce</t>
  </si>
  <si>
    <t>skrývka stávajícího povrchu včetně odvozu do 100m tl. 250mm</t>
  </si>
  <si>
    <t>betonový obrubník 1000x200x50mm do betonového lže</t>
  </si>
  <si>
    <t>m</t>
  </si>
  <si>
    <t>štěrkové lože tl. 180mm frakce 0/32 hutněno</t>
  </si>
  <si>
    <t>štěrkové lože tl. 30mm frakce 0/4 hutněno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</si>
  <si>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</si>
  <si>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</si>
  <si>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</si>
  <si>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</si>
  <si>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</si>
  <si>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</si>
  <si>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</si>
  <si>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</si>
  <si>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</si>
  <si>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</si>
  <si>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</si>
  <si>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</si>
  <si>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</si>
  <si>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Obnova veřejně přístupného dětského hřiště</t>
  </si>
  <si>
    <t>Obec Planá u Českých Budějovic</t>
  </si>
  <si>
    <t>dětský prvek - "bezbariérové hrací centrum" (viz technické požadavky)</t>
  </si>
  <si>
    <t>montáž dětský prvek - "bezbariérové hrací centrum"</t>
  </si>
  <si>
    <t>dětský prvek "pračka" (viz technické požadavky)</t>
  </si>
  <si>
    <t>montáž dětský prvek - "pračka"</t>
  </si>
  <si>
    <t>dětský prvek "pískoviště" (viz technické požadavky)</t>
  </si>
  <si>
    <t>monáž dětský - "pískoviště"</t>
  </si>
  <si>
    <t>dětský prvek "houpačka ptačí hnízdo" (viz technické požadavky)</t>
  </si>
  <si>
    <t>montáž dětský - "houpačka ptačí hnízdo"</t>
  </si>
  <si>
    <t>dětský prvek "kolotoč žába" (viz technické požadavky)</t>
  </si>
  <si>
    <t>montáž dětský - "kolotoč žába"</t>
  </si>
  <si>
    <t>dětský prvek "vahadlová houpačka" (viz technické požadavky)</t>
  </si>
  <si>
    <t>montáž dětský - "vahadlová houopačka"</t>
  </si>
  <si>
    <t>dětský prvek "houpadlo na pružině" (viz technické požadavky)</t>
  </si>
  <si>
    <t>montáž dětský - "houpadlo na pružině"</t>
  </si>
  <si>
    <t>D+M vestavěná trampolína  150x150 cm</t>
  </si>
  <si>
    <t>D+M vestavěný tunel - nerez</t>
  </si>
  <si>
    <t>D+M povrch  - epdm + polyuretanové pojivo 35mm včetně certifikátu  (dle dopadových ploch a probarvení)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</si>
</sst>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Kč&quot;"/>
    <numFmt numFmtId="173" formatCode="#,##0.00\ _K_č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4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14"/>
      <color indexed="8"/>
      <name val="Arial"/>
      <family val="2"/>
    </font>
    <font>
      <sz val="8"/>
      <color indexed="8"/>
      <name val="Tahoma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Tahoma"/>
      <family val="2"/>
    </font>
    <font>
      <sz val="8"/>
      <color indexed="8"/>
      <name val="Calibri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Tahoma"/>
      <family val="2"/>
    </font>
    <font>
      <sz val="8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mediumGray">
        <fgColor indexed="9"/>
        <bgColor indexed="22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/>
      <right>
        <color indexed="63"/>
      </right>
      <top style="thin"/>
      <bottom style="thin">
        <color theme="1"/>
      </bottom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49" fontId="6" fillId="33" borderId="10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right" vertical="center" wrapText="1"/>
    </xf>
    <xf numFmtId="1" fontId="6" fillId="33" borderId="12" xfId="0" applyNumberFormat="1" applyFont="1" applyFill="1" applyBorder="1" applyAlignment="1">
      <alignment horizontal="right" vertical="center" wrapText="1"/>
    </xf>
    <xf numFmtId="2" fontId="5" fillId="0" borderId="13" xfId="0" applyNumberFormat="1" applyFont="1" applyBorder="1" applyAlignment="1">
      <alignment horizontal="right" vertical="center"/>
    </xf>
    <xf numFmtId="2" fontId="6" fillId="33" borderId="12" xfId="0" applyNumberFormat="1" applyFont="1" applyFill="1" applyBorder="1" applyAlignment="1">
      <alignment horizontal="right" vertical="center" wrapText="1"/>
    </xf>
    <xf numFmtId="49" fontId="6" fillId="33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2" fontId="8" fillId="0" borderId="13" xfId="0" applyNumberFormat="1" applyFont="1" applyBorder="1" applyAlignment="1">
      <alignment horizontal="right" vertical="center"/>
    </xf>
    <xf numFmtId="2" fontId="6" fillId="33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9" fontId="5" fillId="0" borderId="1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2" fontId="3" fillId="0" borderId="14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right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right" vertical="center" wrapText="1"/>
    </xf>
    <xf numFmtId="173" fontId="6" fillId="0" borderId="12" xfId="0" applyNumberFormat="1" applyFont="1" applyFill="1" applyBorder="1" applyAlignment="1">
      <alignment horizontal="right" vertical="center" wrapText="1"/>
    </xf>
    <xf numFmtId="49" fontId="10" fillId="0" borderId="13" xfId="0" applyNumberFormat="1" applyFont="1" applyBorder="1" applyAlignment="1">
      <alignment horizontal="left" vertical="center"/>
    </xf>
    <xf numFmtId="4" fontId="10" fillId="0" borderId="13" xfId="0" applyNumberFormat="1" applyFont="1" applyBorder="1" applyAlignment="1">
      <alignment horizontal="right" vertical="center"/>
    </xf>
    <xf numFmtId="49" fontId="10" fillId="0" borderId="13" xfId="0" applyNumberFormat="1" applyFont="1" applyBorder="1" applyAlignment="1">
      <alignment horizontal="center" vertical="center"/>
    </xf>
    <xf numFmtId="4" fontId="10" fillId="0" borderId="15" xfId="0" applyNumberFormat="1" applyFont="1" applyBorder="1" applyAlignment="1">
      <alignment horizontal="right" vertical="center"/>
    </xf>
    <xf numFmtId="4" fontId="47" fillId="0" borderId="0" xfId="0" applyNumberFormat="1" applyFont="1" applyBorder="1" applyAlignment="1">
      <alignment horizontal="right" vertical="center"/>
    </xf>
    <xf numFmtId="49" fontId="4" fillId="0" borderId="14" xfId="0" applyNumberFormat="1" applyFont="1" applyBorder="1" applyAlignment="1">
      <alignment horizontal="left" vertical="center"/>
    </xf>
    <xf numFmtId="2" fontId="4" fillId="0" borderId="14" xfId="0" applyNumberFormat="1" applyFont="1" applyBorder="1" applyAlignment="1">
      <alignment horizontal="right" vertical="center"/>
    </xf>
    <xf numFmtId="49" fontId="4" fillId="0" borderId="14" xfId="0" applyNumberFormat="1" applyFont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left" vertical="center" wrapText="1"/>
    </xf>
    <xf numFmtId="2" fontId="10" fillId="0" borderId="12" xfId="0" applyNumberFormat="1" applyFont="1" applyFill="1" applyBorder="1" applyAlignment="1">
      <alignment horizontal="right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173" fontId="10" fillId="0" borderId="12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0" fontId="28" fillId="0" borderId="16" xfId="0" applyNumberFormat="1" applyFont="1" applyBorder="1" applyAlignment="1">
      <alignment horizontal="center" vertical="center"/>
    </xf>
    <xf numFmtId="49" fontId="28" fillId="0" borderId="17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left" vertical="center"/>
    </xf>
    <xf numFmtId="4" fontId="10" fillId="0" borderId="14" xfId="0" applyNumberFormat="1" applyFont="1" applyBorder="1" applyAlignment="1">
      <alignment horizontal="right" vertical="center"/>
    </xf>
    <xf numFmtId="49" fontId="10" fillId="0" borderId="14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left" vertical="center"/>
    </xf>
    <xf numFmtId="4" fontId="10" fillId="0" borderId="12" xfId="0" applyNumberFormat="1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center" vertical="center"/>
    </xf>
    <xf numFmtId="49" fontId="28" fillId="0" borderId="18" xfId="0" applyNumberFormat="1" applyFont="1" applyBorder="1" applyAlignment="1">
      <alignment horizontal="center" vertical="center"/>
    </xf>
    <xf numFmtId="49" fontId="47" fillId="0" borderId="18" xfId="0" applyNumberFormat="1" applyFont="1" applyBorder="1" applyAlignment="1">
      <alignment horizontal="left" vertical="center"/>
    </xf>
    <xf numFmtId="4" fontId="47" fillId="0" borderId="18" xfId="0" applyNumberFormat="1" applyFont="1" applyBorder="1" applyAlignment="1">
      <alignment horizontal="right" vertical="center"/>
    </xf>
    <xf numFmtId="49" fontId="47" fillId="0" borderId="18" xfId="0" applyNumberFormat="1" applyFont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left" vertical="center" wrapText="1"/>
    </xf>
    <xf numFmtId="2" fontId="10" fillId="0" borderId="20" xfId="0" applyNumberFormat="1" applyFont="1" applyFill="1" applyBorder="1" applyAlignment="1">
      <alignment horizontal="right" vertical="center" wrapText="1"/>
    </xf>
    <xf numFmtId="2" fontId="10" fillId="0" borderId="20" xfId="0" applyNumberFormat="1" applyFont="1" applyFill="1" applyBorder="1" applyAlignment="1">
      <alignment horizontal="center" vertical="center" wrapText="1"/>
    </xf>
    <xf numFmtId="173" fontId="10" fillId="0" borderId="20" xfId="0" applyNumberFormat="1" applyFont="1" applyFill="1" applyBorder="1" applyAlignment="1">
      <alignment horizontal="right" vertical="center" wrapText="1"/>
    </xf>
    <xf numFmtId="49" fontId="48" fillId="0" borderId="12" xfId="0" applyNumberFormat="1" applyFont="1" applyFill="1" applyBorder="1" applyAlignment="1">
      <alignment horizontal="left" vertical="center" wrapText="1"/>
    </xf>
    <xf numFmtId="2" fontId="48" fillId="0" borderId="12" xfId="0" applyNumberFormat="1" applyFont="1" applyFill="1" applyBorder="1" applyAlignment="1">
      <alignment horizontal="right" vertical="center" wrapText="1"/>
    </xf>
    <xf numFmtId="2" fontId="48" fillId="0" borderId="12" xfId="0" applyNumberFormat="1" applyFont="1" applyFill="1" applyBorder="1" applyAlignment="1">
      <alignment horizontal="center" vertical="center" wrapText="1"/>
    </xf>
    <xf numFmtId="173" fontId="48" fillId="0" borderId="12" xfId="0" applyNumberFormat="1" applyFont="1" applyFill="1" applyBorder="1" applyAlignment="1">
      <alignment horizontal="right" vertical="center" wrapText="1"/>
    </xf>
    <xf numFmtId="4" fontId="48" fillId="0" borderId="15" xfId="0" applyNumberFormat="1" applyFont="1" applyBorder="1" applyAlignment="1">
      <alignment horizontal="right" vertical="center"/>
    </xf>
    <xf numFmtId="49" fontId="48" fillId="0" borderId="20" xfId="0" applyNumberFormat="1" applyFont="1" applyFill="1" applyBorder="1" applyAlignment="1">
      <alignment horizontal="left" vertical="center" wrapText="1"/>
    </xf>
    <xf numFmtId="2" fontId="48" fillId="0" borderId="20" xfId="0" applyNumberFormat="1" applyFont="1" applyFill="1" applyBorder="1" applyAlignment="1">
      <alignment horizontal="right" vertical="center" wrapText="1"/>
    </xf>
    <xf numFmtId="2" fontId="48" fillId="0" borderId="20" xfId="0" applyNumberFormat="1" applyFont="1" applyFill="1" applyBorder="1" applyAlignment="1">
      <alignment horizontal="center" vertical="center" wrapText="1"/>
    </xf>
    <xf numFmtId="173" fontId="48" fillId="0" borderId="20" xfId="0" applyNumberFormat="1" applyFont="1" applyFill="1" applyBorder="1" applyAlignment="1">
      <alignment horizontal="right" vertical="center" wrapText="1"/>
    </xf>
    <xf numFmtId="49" fontId="47" fillId="0" borderId="12" xfId="0" applyNumberFormat="1" applyFont="1" applyFill="1" applyBorder="1" applyAlignment="1">
      <alignment horizontal="left" vertical="center" wrapText="1"/>
    </xf>
    <xf numFmtId="2" fontId="47" fillId="0" borderId="12" xfId="0" applyNumberFormat="1" applyFont="1" applyFill="1" applyBorder="1" applyAlignment="1">
      <alignment horizontal="right" vertical="center" wrapText="1"/>
    </xf>
    <xf numFmtId="2" fontId="47" fillId="0" borderId="12" xfId="0" applyNumberFormat="1" applyFont="1" applyFill="1" applyBorder="1" applyAlignment="1">
      <alignment horizontal="center" vertical="center" wrapText="1"/>
    </xf>
    <xf numFmtId="173" fontId="47" fillId="0" borderId="12" xfId="0" applyNumberFormat="1" applyFont="1" applyFill="1" applyBorder="1" applyAlignment="1">
      <alignment horizontal="right" vertical="center" wrapText="1"/>
    </xf>
    <xf numFmtId="4" fontId="47" fillId="0" borderId="15" xfId="0" applyNumberFormat="1" applyFont="1" applyBorder="1" applyAlignment="1">
      <alignment horizontal="right" vertical="center"/>
    </xf>
    <xf numFmtId="172" fontId="4" fillId="0" borderId="14" xfId="0" applyNumberFormat="1" applyFont="1" applyBorder="1" applyAlignment="1">
      <alignment horizontal="right" vertical="center"/>
    </xf>
    <xf numFmtId="172" fontId="4" fillId="0" borderId="21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0" fillId="0" borderId="14" xfId="0" applyNumberFormat="1" applyBorder="1" applyAlignment="1">
      <alignment vertical="center"/>
    </xf>
    <xf numFmtId="0" fontId="0" fillId="0" borderId="14" xfId="0" applyFont="1" applyBorder="1" applyAlignment="1">
      <alignment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172" fontId="4" fillId="0" borderId="13" xfId="0" applyNumberFormat="1" applyFont="1" applyBorder="1" applyAlignment="1">
      <alignment horizontal="right" vertical="center"/>
    </xf>
    <xf numFmtId="172" fontId="4" fillId="0" borderId="15" xfId="0" applyNumberFormat="1" applyFont="1" applyBorder="1" applyAlignment="1">
      <alignment horizontal="right" vertical="center"/>
    </xf>
    <xf numFmtId="172" fontId="5" fillId="0" borderId="13" xfId="0" applyNumberFormat="1" applyFont="1" applyBorder="1" applyAlignment="1">
      <alignment horizontal="right" vertical="center"/>
    </xf>
    <xf numFmtId="172" fontId="5" fillId="0" borderId="15" xfId="0" applyNumberFormat="1" applyFon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E37" sqref="E37"/>
    </sheetView>
  </sheetViews>
  <sheetFormatPr defaultColWidth="8.8515625" defaultRowHeight="15"/>
  <cols>
    <col min="1" max="1" width="3.8515625" style="20" customWidth="1"/>
    <col min="2" max="2" width="45.140625" style="19" customWidth="1"/>
    <col min="3" max="3" width="9.7109375" style="16" customWidth="1"/>
    <col min="4" max="4" width="6.28125" style="15" customWidth="1"/>
    <col min="5" max="5" width="10.28125" style="17" customWidth="1"/>
    <col min="6" max="6" width="11.421875" style="16" customWidth="1"/>
  </cols>
  <sheetData>
    <row r="1" spans="1:6" ht="28.5" customHeight="1">
      <c r="A1" s="78" t="s">
        <v>12</v>
      </c>
      <c r="B1" s="79"/>
      <c r="C1" s="79"/>
      <c r="D1" s="79"/>
      <c r="E1" s="79"/>
      <c r="F1" s="79"/>
    </row>
    <row r="2" spans="1:6" ht="30" customHeight="1">
      <c r="A2" s="80"/>
      <c r="B2" s="81"/>
      <c r="C2" s="81"/>
      <c r="D2" s="81"/>
      <c r="E2" s="81"/>
      <c r="F2" s="18"/>
    </row>
    <row r="3" spans="1:6" s="1" customFormat="1" ht="54" customHeight="1">
      <c r="A3" s="82" t="s">
        <v>49</v>
      </c>
      <c r="B3" s="82"/>
      <c r="C3" s="83" t="s">
        <v>50</v>
      </c>
      <c r="D3" s="84"/>
      <c r="E3" s="84"/>
      <c r="F3" s="84"/>
    </row>
    <row r="4" spans="1:6" s="1" customFormat="1" ht="19.5" customHeight="1">
      <c r="A4" s="2" t="s">
        <v>8</v>
      </c>
      <c r="B4" s="7" t="s">
        <v>0</v>
      </c>
      <c r="C4" s="6" t="s">
        <v>1</v>
      </c>
      <c r="D4" s="11" t="s">
        <v>4</v>
      </c>
      <c r="E4" s="4" t="s">
        <v>3</v>
      </c>
      <c r="F4" s="3" t="s">
        <v>2</v>
      </c>
    </row>
    <row r="5" spans="1:6" s="1" customFormat="1" ht="24" customHeight="1" hidden="1">
      <c r="A5" s="22" t="s">
        <v>13</v>
      </c>
      <c r="B5" s="23" t="s">
        <v>14</v>
      </c>
      <c r="C5" s="24">
        <v>1000</v>
      </c>
      <c r="D5" s="25" t="s">
        <v>5</v>
      </c>
      <c r="E5" s="27">
        <v>0</v>
      </c>
      <c r="F5" s="26">
        <f>PRODUCT(C5,E5)</f>
        <v>0</v>
      </c>
    </row>
    <row r="6" spans="1:6" s="1" customFormat="1" ht="24" customHeight="1">
      <c r="A6" s="41" t="s">
        <v>13</v>
      </c>
      <c r="B6" s="36" t="s">
        <v>30</v>
      </c>
      <c r="C6" s="37">
        <v>1</v>
      </c>
      <c r="D6" s="38" t="s">
        <v>22</v>
      </c>
      <c r="E6" s="39">
        <v>0</v>
      </c>
      <c r="F6" s="31">
        <f aca="true" t="shared" si="0" ref="F6:F36">PRODUCT(C6*E6)</f>
        <v>0</v>
      </c>
    </row>
    <row r="7" spans="1:6" s="1" customFormat="1" ht="24" customHeight="1">
      <c r="A7" s="41" t="s">
        <v>11</v>
      </c>
      <c r="B7" s="36" t="s">
        <v>31</v>
      </c>
      <c r="C7" s="37">
        <v>200</v>
      </c>
      <c r="D7" s="38" t="s">
        <v>5</v>
      </c>
      <c r="E7" s="39">
        <v>0</v>
      </c>
      <c r="F7" s="31">
        <f t="shared" si="0"/>
        <v>0</v>
      </c>
    </row>
    <row r="8" spans="1:6" s="40" customFormat="1" ht="24" customHeight="1">
      <c r="A8" s="41" t="s">
        <v>15</v>
      </c>
      <c r="B8" s="36" t="s">
        <v>32</v>
      </c>
      <c r="C8" s="37">
        <v>80</v>
      </c>
      <c r="D8" s="38" t="s">
        <v>33</v>
      </c>
      <c r="E8" s="39">
        <v>0</v>
      </c>
      <c r="F8" s="31">
        <f t="shared" si="0"/>
        <v>0</v>
      </c>
    </row>
    <row r="9" spans="1:6" s="40" customFormat="1" ht="24" customHeight="1">
      <c r="A9" s="41" t="s">
        <v>16</v>
      </c>
      <c r="B9" s="36" t="s">
        <v>34</v>
      </c>
      <c r="C9" s="37">
        <v>200</v>
      </c>
      <c r="D9" s="38" t="s">
        <v>5</v>
      </c>
      <c r="E9" s="39">
        <v>0</v>
      </c>
      <c r="F9" s="31">
        <f t="shared" si="0"/>
        <v>0</v>
      </c>
    </row>
    <row r="10" spans="1:6" s="40" customFormat="1" ht="24" customHeight="1">
      <c r="A10" s="41" t="s">
        <v>17</v>
      </c>
      <c r="B10" s="36" t="s">
        <v>35</v>
      </c>
      <c r="C10" s="37">
        <v>200</v>
      </c>
      <c r="D10" s="38" t="s">
        <v>5</v>
      </c>
      <c r="E10" s="39">
        <v>0</v>
      </c>
      <c r="F10" s="31">
        <f t="shared" si="0"/>
        <v>0</v>
      </c>
    </row>
    <row r="11" spans="1:6" s="40" customFormat="1" ht="24" customHeight="1">
      <c r="A11" s="41" t="s">
        <v>20</v>
      </c>
      <c r="B11" s="36" t="s">
        <v>51</v>
      </c>
      <c r="C11" s="37">
        <v>1</v>
      </c>
      <c r="D11" s="38" t="s">
        <v>25</v>
      </c>
      <c r="E11" s="39">
        <v>0</v>
      </c>
      <c r="F11" s="31">
        <f t="shared" si="0"/>
        <v>0</v>
      </c>
    </row>
    <row r="12" spans="1:6" s="40" customFormat="1" ht="24" customHeight="1">
      <c r="A12" s="41" t="s">
        <v>24</v>
      </c>
      <c r="B12" s="36" t="s">
        <v>52</v>
      </c>
      <c r="C12" s="37">
        <v>1</v>
      </c>
      <c r="D12" s="38" t="s">
        <v>25</v>
      </c>
      <c r="E12" s="39">
        <v>0</v>
      </c>
      <c r="F12" s="31">
        <f t="shared" si="0"/>
        <v>0</v>
      </c>
    </row>
    <row r="13" spans="1:6" s="40" customFormat="1" ht="24" customHeight="1">
      <c r="A13" s="41" t="s">
        <v>26</v>
      </c>
      <c r="B13" s="36" t="s">
        <v>53</v>
      </c>
      <c r="C13" s="37">
        <v>1</v>
      </c>
      <c r="D13" s="38" t="s">
        <v>25</v>
      </c>
      <c r="E13" s="39">
        <v>0</v>
      </c>
      <c r="F13" s="31">
        <f t="shared" si="0"/>
        <v>0</v>
      </c>
    </row>
    <row r="14" spans="1:6" s="40" customFormat="1" ht="24" customHeight="1">
      <c r="A14" s="41" t="s">
        <v>27</v>
      </c>
      <c r="B14" s="36" t="s">
        <v>54</v>
      </c>
      <c r="C14" s="37">
        <v>1</v>
      </c>
      <c r="D14" s="38" t="s">
        <v>25</v>
      </c>
      <c r="E14" s="39">
        <v>0</v>
      </c>
      <c r="F14" s="31">
        <f t="shared" si="0"/>
        <v>0</v>
      </c>
    </row>
    <row r="15" spans="1:6" s="40" customFormat="1" ht="24" customHeight="1">
      <c r="A15" s="41" t="s">
        <v>28</v>
      </c>
      <c r="B15" s="36" t="s">
        <v>55</v>
      </c>
      <c r="C15" s="37">
        <v>1</v>
      </c>
      <c r="D15" s="38" t="s">
        <v>25</v>
      </c>
      <c r="E15" s="39">
        <v>0</v>
      </c>
      <c r="F15" s="31">
        <f t="shared" si="0"/>
        <v>0</v>
      </c>
    </row>
    <row r="16" spans="1:6" s="40" customFormat="1" ht="24" customHeight="1">
      <c r="A16" s="41" t="s">
        <v>36</v>
      </c>
      <c r="B16" s="36" t="s">
        <v>56</v>
      </c>
      <c r="C16" s="37">
        <v>1</v>
      </c>
      <c r="D16" s="38" t="s">
        <v>25</v>
      </c>
      <c r="E16" s="39">
        <v>0</v>
      </c>
      <c r="F16" s="31">
        <f t="shared" si="0"/>
        <v>0</v>
      </c>
    </row>
    <row r="17" spans="1:6" s="40" customFormat="1" ht="24" customHeight="1">
      <c r="A17" s="41" t="s">
        <v>37</v>
      </c>
      <c r="B17" s="36" t="s">
        <v>57</v>
      </c>
      <c r="C17" s="37">
        <v>1</v>
      </c>
      <c r="D17" s="38" t="s">
        <v>25</v>
      </c>
      <c r="E17" s="39">
        <v>0</v>
      </c>
      <c r="F17" s="31">
        <f t="shared" si="0"/>
        <v>0</v>
      </c>
    </row>
    <row r="18" spans="1:6" s="40" customFormat="1" ht="24" customHeight="1">
      <c r="A18" s="41" t="s">
        <v>38</v>
      </c>
      <c r="B18" s="36" t="s">
        <v>58</v>
      </c>
      <c r="C18" s="37">
        <v>1</v>
      </c>
      <c r="D18" s="38" t="s">
        <v>25</v>
      </c>
      <c r="E18" s="39">
        <v>0</v>
      </c>
      <c r="F18" s="31">
        <f t="shared" si="0"/>
        <v>0</v>
      </c>
    </row>
    <row r="19" spans="1:6" s="40" customFormat="1" ht="24" customHeight="1">
      <c r="A19" s="41" t="s">
        <v>39</v>
      </c>
      <c r="B19" s="36" t="s">
        <v>59</v>
      </c>
      <c r="C19" s="37">
        <v>1</v>
      </c>
      <c r="D19" s="38" t="s">
        <v>25</v>
      </c>
      <c r="E19" s="39">
        <v>0</v>
      </c>
      <c r="F19" s="31">
        <f t="shared" si="0"/>
        <v>0</v>
      </c>
    </row>
    <row r="20" spans="1:6" s="40" customFormat="1" ht="24" customHeight="1">
      <c r="A20" s="41" t="s">
        <v>40</v>
      </c>
      <c r="B20" s="36" t="s">
        <v>60</v>
      </c>
      <c r="C20" s="37">
        <v>1</v>
      </c>
      <c r="D20" s="38" t="s">
        <v>25</v>
      </c>
      <c r="E20" s="39">
        <v>0</v>
      </c>
      <c r="F20" s="31">
        <f t="shared" si="0"/>
        <v>0</v>
      </c>
    </row>
    <row r="21" spans="1:6" s="40" customFormat="1" ht="24" customHeight="1">
      <c r="A21" s="41" t="s">
        <v>41</v>
      </c>
      <c r="B21" s="36" t="s">
        <v>61</v>
      </c>
      <c r="C21" s="37">
        <v>1</v>
      </c>
      <c r="D21" s="38" t="s">
        <v>25</v>
      </c>
      <c r="E21" s="39">
        <v>0</v>
      </c>
      <c r="F21" s="31">
        <f t="shared" si="0"/>
        <v>0</v>
      </c>
    </row>
    <row r="22" spans="1:6" s="40" customFormat="1" ht="24" customHeight="1">
      <c r="A22" s="41" t="s">
        <v>42</v>
      </c>
      <c r="B22" s="36" t="s">
        <v>62</v>
      </c>
      <c r="C22" s="37">
        <v>1</v>
      </c>
      <c r="D22" s="38" t="s">
        <v>25</v>
      </c>
      <c r="E22" s="39">
        <v>0</v>
      </c>
      <c r="F22" s="31">
        <f t="shared" si="0"/>
        <v>0</v>
      </c>
    </row>
    <row r="23" spans="1:6" s="40" customFormat="1" ht="24" customHeight="1">
      <c r="A23" s="41" t="s">
        <v>43</v>
      </c>
      <c r="B23" s="36" t="s">
        <v>63</v>
      </c>
      <c r="C23" s="37">
        <v>1</v>
      </c>
      <c r="D23" s="38" t="s">
        <v>25</v>
      </c>
      <c r="E23" s="39">
        <v>0</v>
      </c>
      <c r="F23" s="31">
        <f t="shared" si="0"/>
        <v>0</v>
      </c>
    </row>
    <row r="24" spans="1:6" s="40" customFormat="1" ht="24" customHeight="1">
      <c r="A24" s="41" t="s">
        <v>44</v>
      </c>
      <c r="B24" s="36" t="s">
        <v>64</v>
      </c>
      <c r="C24" s="37">
        <v>1</v>
      </c>
      <c r="D24" s="38" t="s">
        <v>25</v>
      </c>
      <c r="E24" s="39">
        <v>0</v>
      </c>
      <c r="F24" s="31">
        <f t="shared" si="0"/>
        <v>0</v>
      </c>
    </row>
    <row r="25" spans="1:6" s="40" customFormat="1" ht="24" customHeight="1">
      <c r="A25" s="41" t="s">
        <v>45</v>
      </c>
      <c r="B25" s="36" t="s">
        <v>65</v>
      </c>
      <c r="C25" s="37">
        <v>1</v>
      </c>
      <c r="D25" s="38" t="s">
        <v>22</v>
      </c>
      <c r="E25" s="39">
        <v>0</v>
      </c>
      <c r="F25" s="31">
        <f t="shared" si="0"/>
        <v>0</v>
      </c>
    </row>
    <row r="26" spans="1:6" s="40" customFormat="1" ht="24" customHeight="1">
      <c r="A26" s="41" t="s">
        <v>46</v>
      </c>
      <c r="B26" s="36" t="s">
        <v>66</v>
      </c>
      <c r="C26" s="37">
        <v>1</v>
      </c>
      <c r="D26" s="38" t="s">
        <v>22</v>
      </c>
      <c r="E26" s="39">
        <v>0</v>
      </c>
      <c r="F26" s="31">
        <f t="shared" si="0"/>
        <v>0</v>
      </c>
    </row>
    <row r="27" spans="1:6" s="40" customFormat="1" ht="24" customHeight="1">
      <c r="A27" s="41" t="s">
        <v>47</v>
      </c>
      <c r="B27" s="36" t="s">
        <v>67</v>
      </c>
      <c r="C27" s="37">
        <v>200</v>
      </c>
      <c r="D27" s="38" t="s">
        <v>5</v>
      </c>
      <c r="E27" s="39">
        <v>0</v>
      </c>
      <c r="F27" s="31">
        <f t="shared" si="0"/>
        <v>0</v>
      </c>
    </row>
    <row r="28" spans="1:6" s="40" customFormat="1" ht="24" customHeight="1">
      <c r="A28" s="41" t="s">
        <v>48</v>
      </c>
      <c r="B28" s="58" t="s">
        <v>23</v>
      </c>
      <c r="C28" s="59">
        <v>1</v>
      </c>
      <c r="D28" s="60" t="s">
        <v>22</v>
      </c>
      <c r="E28" s="61">
        <v>0</v>
      </c>
      <c r="F28" s="31">
        <f>PRODUCT(C28*E28)</f>
        <v>0</v>
      </c>
    </row>
    <row r="29" spans="1:6" s="40" customFormat="1" ht="24" customHeight="1" hidden="1">
      <c r="A29" s="41" t="s">
        <v>24</v>
      </c>
      <c r="B29" s="71" t="s">
        <v>29</v>
      </c>
      <c r="C29" s="72">
        <v>1</v>
      </c>
      <c r="D29" s="73" t="s">
        <v>22</v>
      </c>
      <c r="E29" s="74"/>
      <c r="F29" s="75">
        <f>PRODUCT(C29*E29)</f>
        <v>0</v>
      </c>
    </row>
    <row r="30" spans="1:6" s="40" customFormat="1" ht="24" customHeight="1" hidden="1">
      <c r="A30" s="41" t="s">
        <v>26</v>
      </c>
      <c r="B30" s="36"/>
      <c r="C30" s="37"/>
      <c r="D30" s="38"/>
      <c r="E30" s="39"/>
      <c r="F30" s="31"/>
    </row>
    <row r="31" spans="1:6" s="40" customFormat="1" ht="24" customHeight="1" hidden="1">
      <c r="A31" s="41" t="s">
        <v>27</v>
      </c>
      <c r="B31" s="62"/>
      <c r="C31" s="63"/>
      <c r="D31" s="64"/>
      <c r="E31" s="65"/>
      <c r="F31" s="66"/>
    </row>
    <row r="32" spans="1:6" s="40" customFormat="1" ht="24" customHeight="1" hidden="1">
      <c r="A32" s="57" t="s">
        <v>28</v>
      </c>
      <c r="B32" s="67"/>
      <c r="C32" s="68"/>
      <c r="D32" s="69"/>
      <c r="E32" s="70"/>
      <c r="F32" s="66"/>
    </row>
    <row r="33" spans="1:6" s="1" customFormat="1" ht="24" customHeight="1" hidden="1">
      <c r="A33" s="45" t="s">
        <v>24</v>
      </c>
      <c r="B33" s="46" t="s">
        <v>23</v>
      </c>
      <c r="C33" s="47">
        <v>1</v>
      </c>
      <c r="D33" s="48" t="s">
        <v>22</v>
      </c>
      <c r="E33" s="47"/>
      <c r="F33" s="31">
        <f t="shared" si="0"/>
        <v>0</v>
      </c>
    </row>
    <row r="34" spans="1:6" s="1" customFormat="1" ht="24" customHeight="1" hidden="1">
      <c r="A34" s="42" t="s">
        <v>16</v>
      </c>
      <c r="B34" s="28" t="s">
        <v>21</v>
      </c>
      <c r="C34" s="29">
        <v>155</v>
      </c>
      <c r="D34" s="30" t="s">
        <v>5</v>
      </c>
      <c r="E34" s="29">
        <v>0</v>
      </c>
      <c r="F34" s="31">
        <f t="shared" si="0"/>
        <v>0</v>
      </c>
    </row>
    <row r="35" spans="1:6" s="1" customFormat="1" ht="24" customHeight="1" hidden="1">
      <c r="A35" s="42" t="s">
        <v>17</v>
      </c>
      <c r="B35" s="28" t="s">
        <v>18</v>
      </c>
      <c r="C35" s="29">
        <v>149</v>
      </c>
      <c r="D35" s="30" t="s">
        <v>5</v>
      </c>
      <c r="E35" s="29">
        <v>0</v>
      </c>
      <c r="F35" s="31">
        <f t="shared" si="0"/>
        <v>0</v>
      </c>
    </row>
    <row r="36" spans="1:6" s="1" customFormat="1" ht="24" customHeight="1" hidden="1">
      <c r="A36" s="49" t="s">
        <v>20</v>
      </c>
      <c r="B36" s="50" t="s">
        <v>19</v>
      </c>
      <c r="C36" s="51">
        <v>25</v>
      </c>
      <c r="D36" s="52" t="s">
        <v>5</v>
      </c>
      <c r="E36" s="51">
        <v>0</v>
      </c>
      <c r="F36" s="31">
        <f t="shared" si="0"/>
        <v>0</v>
      </c>
    </row>
    <row r="37" spans="1:6" s="1" customFormat="1" ht="24" customHeight="1">
      <c r="A37" s="53"/>
      <c r="B37" s="54"/>
      <c r="C37" s="55"/>
      <c r="D37" s="56"/>
      <c r="E37" s="55"/>
      <c r="F37" s="32"/>
    </row>
    <row r="38" spans="1:5" ht="8.25" customHeight="1">
      <c r="A38" s="43"/>
      <c r="D38" s="14"/>
      <c r="E38" s="16"/>
    </row>
    <row r="39" spans="1:6" ht="21" customHeight="1">
      <c r="A39" s="44">
        <v>24</v>
      </c>
      <c r="B39" s="9" t="s">
        <v>6</v>
      </c>
      <c r="C39" s="5"/>
      <c r="D39" s="12"/>
      <c r="E39" s="85">
        <f>SUM(F6:F33)+F37</f>
        <v>0</v>
      </c>
      <c r="F39" s="86"/>
    </row>
    <row r="40" spans="1:6" ht="21" customHeight="1">
      <c r="A40" s="44">
        <v>25</v>
      </c>
      <c r="B40" s="8" t="s">
        <v>9</v>
      </c>
      <c r="C40" s="10" t="s">
        <v>10</v>
      </c>
      <c r="D40" s="13">
        <v>0.21</v>
      </c>
      <c r="E40" s="87">
        <f>SUM(E41,-E39)</f>
        <v>0</v>
      </c>
      <c r="F40" s="88"/>
    </row>
    <row r="41" spans="1:6" s="21" customFormat="1" ht="24" customHeight="1">
      <c r="A41" s="44">
        <v>26</v>
      </c>
      <c r="B41" s="33" t="s">
        <v>7</v>
      </c>
      <c r="C41" s="34"/>
      <c r="D41" s="35"/>
      <c r="E41" s="76">
        <f>PRODUCT(E39,1.21)</f>
        <v>0</v>
      </c>
      <c r="F41" s="77"/>
    </row>
  </sheetData>
  <sheetProtection/>
  <mergeCells count="7">
    <mergeCell ref="E41:F41"/>
    <mergeCell ref="A1:F1"/>
    <mergeCell ref="A2:E2"/>
    <mergeCell ref="A3:B3"/>
    <mergeCell ref="C3:F3"/>
    <mergeCell ref="E39:F39"/>
    <mergeCell ref="E40:F40"/>
  </mergeCells>
  <printOptions/>
  <pageMargins left="0.42" right="0.37" top="0.64" bottom="1.23" header="0.33" footer="0.39"/>
  <pageSetup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kolda</dc:creator>
  <cp:keywords/>
  <dc:description/>
  <cp:lastModifiedBy>oem</cp:lastModifiedBy>
  <cp:lastPrinted>2019-01-09T12:48:12Z</cp:lastPrinted>
  <dcterms:created xsi:type="dcterms:W3CDTF">2009-08-06T01:02:31Z</dcterms:created>
  <dcterms:modified xsi:type="dcterms:W3CDTF">2019-06-27T08:16:05Z</dcterms:modified>
  <cp:category/>
  <cp:version/>
  <cp:contentType/>
  <cp:contentStatus/>
</cp:coreProperties>
</file>