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7125" tabRatio="817" activeTab="0"/>
  </bookViews>
  <sheets>
    <sheet name="položky materiál práce" sheetId="1" r:id="rId1"/>
    <sheet name="List12" sheetId="2" r:id="rId2"/>
    <sheet name="List13" sheetId="3" r:id="rId3"/>
    <sheet name="List14" sheetId="4" r:id="rId4"/>
    <sheet name="List15" sheetId="5" r:id="rId5"/>
    <sheet name="List16" sheetId="6" r:id="rId6"/>
  </sheets>
  <definedNames/>
  <calcPr fullCalcOnLoad="1"/>
</workbook>
</file>

<file path=xl/sharedStrings.xml><?xml version="1.0" encoding="utf-8"?>
<sst xmlns="http://schemas.openxmlformats.org/spreadsheetml/2006/main" count="120" uniqueCount="75">
  <si>
    <t>Položkový rozpočet</t>
  </si>
  <si>
    <t>Kč/jedn.</t>
  </si>
  <si>
    <t>cena celkem</t>
  </si>
  <si>
    <t>mezisoučet</t>
  </si>
  <si>
    <t>hřeben</t>
  </si>
  <si>
    <t>bm</t>
  </si>
  <si>
    <t>m3</t>
  </si>
  <si>
    <t>m2</t>
  </si>
  <si>
    <t xml:space="preserve">Demontáže </t>
  </si>
  <si>
    <t xml:space="preserve">m2 </t>
  </si>
  <si>
    <t>demontáže - AC šablony do sutě</t>
  </si>
  <si>
    <t>demontáže - klemp. prvky</t>
  </si>
  <si>
    <t>demontáže - bednění</t>
  </si>
  <si>
    <t>t</t>
  </si>
  <si>
    <t>odvoz suti a uskladnění -  AC šablona + lepenka</t>
  </si>
  <si>
    <t>příplatky na hoblování -krov</t>
  </si>
  <si>
    <t>spoj. materiál tesařský střechy</t>
  </si>
  <si>
    <t>spoj. materiál tesařský vázané konstrukce</t>
  </si>
  <si>
    <t>PH  -12  tesařský</t>
  </si>
  <si>
    <t>dtto hřebene</t>
  </si>
  <si>
    <t>dtto nároží</t>
  </si>
  <si>
    <t xml:space="preserve"> řezání diam. kotoučem</t>
  </si>
  <si>
    <t>krajovky</t>
  </si>
  <si>
    <t>ks</t>
  </si>
  <si>
    <t>PH-12 m</t>
  </si>
  <si>
    <t>žlab rš 330</t>
  </si>
  <si>
    <t xml:space="preserve">roh žlabový rš 330 </t>
  </si>
  <si>
    <t>svod d 100</t>
  </si>
  <si>
    <t>lem. štítu rš  400</t>
  </si>
  <si>
    <t>lišta krycí rš 100</t>
  </si>
  <si>
    <t>lem.zdi rš 400</t>
  </si>
  <si>
    <t>Tesařské konstrukce - materiál</t>
  </si>
  <si>
    <t>Tesařské konstrukce - montáž</t>
  </si>
  <si>
    <t xml:space="preserve">bednění  střech - prkna </t>
  </si>
  <si>
    <t>krov vázaný - profily</t>
  </si>
  <si>
    <t>lepenka a folie</t>
  </si>
  <si>
    <t>Odvozy a likvidace odpadu</t>
  </si>
  <si>
    <t>bednění střech sedlovka</t>
  </si>
  <si>
    <t>sada kotlík+S koleno +V koleno d 100</t>
  </si>
  <si>
    <t>položka</t>
  </si>
  <si>
    <t>množství</t>
  </si>
  <si>
    <t>Režie + doprava</t>
  </si>
  <si>
    <t>likvidace odpadů</t>
  </si>
  <si>
    <t>doprava a manipulace palet</t>
  </si>
  <si>
    <t>CENA CELKEM bez DPH</t>
  </si>
  <si>
    <t>lem.pod fólii rš 250</t>
  </si>
  <si>
    <t>zakrývání provizorní plachtou</t>
  </si>
  <si>
    <t>kus</t>
  </si>
  <si>
    <t>očištění krovu</t>
  </si>
  <si>
    <t>pomocný spoj.mat.</t>
  </si>
  <si>
    <t>kpl</t>
  </si>
  <si>
    <t>PH-10m</t>
  </si>
  <si>
    <t>demontáže - AC šablony do sutě věž</t>
  </si>
  <si>
    <t>impregnace krovu  - nástřik na napadené dřevo</t>
  </si>
  <si>
    <t>dem.krovu- napadené a shnilé krovy 40%</t>
  </si>
  <si>
    <t>krov vázaný  - oprava stávajícího krovu</t>
  </si>
  <si>
    <t xml:space="preserve">bednění střech sedlovka-věž </t>
  </si>
  <si>
    <t>Klempířské práce - měď</t>
  </si>
  <si>
    <t>vyčištění půdního prostoru</t>
  </si>
  <si>
    <t>Lešení</t>
  </si>
  <si>
    <t>postavení lešení vč pronájem</t>
  </si>
  <si>
    <t>modifikovaný pás</t>
  </si>
  <si>
    <t>Pokrývačské práce: břidlice kosočtverec</t>
  </si>
  <si>
    <t>montáž břidlice</t>
  </si>
  <si>
    <t>okapová hrana</t>
  </si>
  <si>
    <t>Pokrývačské práce: věž břidlice bobrovka</t>
  </si>
  <si>
    <t>montáž</t>
  </si>
  <si>
    <t>Výpis  Břidlice</t>
  </si>
  <si>
    <t>kosočtverec</t>
  </si>
  <si>
    <t>bobrovka</t>
  </si>
  <si>
    <t>okraj štítu</t>
  </si>
  <si>
    <t>nároží</t>
  </si>
  <si>
    <t>Akce: Oprava střechy Kaple Nejsvětější Trojice Planá</t>
  </si>
  <si>
    <t>DPH 21%</t>
  </si>
  <si>
    <t xml:space="preserve">CENA CELKEM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</si>
</sst>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.00,\K\č;\-#,##0.00,\K\č"/>
    <numFmt numFmtId="175" formatCode="###,##0.00,\K\č;\-#,##0.00,\K\č"/>
    <numFmt numFmtId="176" formatCode="###,##0.00,\K\č;\-###,##0.00,\K\č"/>
    <numFmt numFmtId="177" formatCode="0.00,\K\č"/>
    <numFmt numFmtId="178" formatCode="#,##0.00,\K\č"/>
    <numFmt numFmtId="179" formatCode="0.0"/>
    <numFmt numFmtId="180" formatCode="0.000"/>
    <numFmt numFmtId="181" formatCode="#,##0.00\ &quot;Kč&quot;"/>
    <numFmt numFmtId="182" formatCode="#,##0\ &quot;Kč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00\ 00"/>
    <numFmt numFmtId="187" formatCode="0.0000"/>
    <numFmt numFmtId="188" formatCode="0.00000"/>
    <numFmt numFmtId="189" formatCode="[$€-2]\ #\ ##,000_);[Red]\([$€-2]\ #\ ##,0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4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81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1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79" fontId="1" fillId="0" borderId="0" xfId="0" applyNumberFormat="1" applyFont="1" applyBorder="1" applyAlignment="1" applyProtection="1">
      <alignment horizontal="right"/>
      <protection/>
    </xf>
    <xf numFmtId="181" fontId="1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justify" vertical="top"/>
      <protection/>
    </xf>
    <xf numFmtId="2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justify" vertical="top"/>
      <protection/>
    </xf>
    <xf numFmtId="0" fontId="6" fillId="0" borderId="0" xfId="0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justify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2" fontId="6" fillId="33" borderId="0" xfId="0" applyNumberFormat="1" applyFont="1" applyFill="1" applyBorder="1" applyAlignment="1" applyProtection="1">
      <alignment horizontal="right"/>
      <protection/>
    </xf>
    <xf numFmtId="4" fontId="6" fillId="33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 locked="0"/>
    </xf>
    <xf numFmtId="2" fontId="6" fillId="0" borderId="0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2" fontId="6" fillId="35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2" fontId="6" fillId="0" borderId="0" xfId="0" applyNumberFormat="1" applyFont="1" applyBorder="1" applyAlignment="1">
      <alignment/>
    </xf>
    <xf numFmtId="0" fontId="6" fillId="33" borderId="0" xfId="0" applyFont="1" applyFill="1" applyBorder="1" applyAlignment="1" applyProtection="1">
      <alignment horizontal="justify"/>
      <protection/>
    </xf>
    <xf numFmtId="179" fontId="6" fillId="33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justify" vertical="top"/>
      <protection/>
    </xf>
    <xf numFmtId="0" fontId="6" fillId="0" borderId="0" xfId="0" applyFont="1" applyAlignment="1" applyProtection="1">
      <alignment horizontal="right"/>
      <protection/>
    </xf>
    <xf numFmtId="179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justify" vertical="top"/>
      <protection/>
    </xf>
    <xf numFmtId="4" fontId="6" fillId="0" borderId="0" xfId="0" applyNumberFormat="1" applyFont="1" applyFill="1" applyBorder="1" applyAlignment="1" applyProtection="1">
      <alignment horizontal="right" vertical="top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justify" vertical="top"/>
      <protection locked="0"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horizontal="justify"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justify" vertical="top"/>
      <protection locked="0"/>
    </xf>
    <xf numFmtId="0" fontId="11" fillId="6" borderId="0" xfId="0" applyFont="1" applyFill="1" applyBorder="1" applyAlignment="1" applyProtection="1">
      <alignment horizontal="justify" vertical="top"/>
      <protection locked="0"/>
    </xf>
    <xf numFmtId="0" fontId="11" fillId="6" borderId="0" xfId="0" applyFont="1" applyFill="1" applyBorder="1" applyAlignment="1" applyProtection="1">
      <alignment/>
      <protection locked="0"/>
    </xf>
    <xf numFmtId="2" fontId="6" fillId="6" borderId="0" xfId="0" applyNumberFormat="1" applyFont="1" applyFill="1" applyBorder="1" applyAlignment="1" applyProtection="1">
      <alignment/>
      <protection locked="0"/>
    </xf>
    <xf numFmtId="2" fontId="6" fillId="6" borderId="0" xfId="0" applyNumberFormat="1" applyFont="1" applyFill="1" applyBorder="1" applyAlignment="1">
      <alignment/>
    </xf>
    <xf numFmtId="4" fontId="11" fillId="6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justify" vertical="top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justify"/>
      <protection/>
    </xf>
    <xf numFmtId="0" fontId="0" fillId="0" borderId="0" xfId="0" applyFont="1" applyBorder="1" applyAlignment="1" applyProtection="1">
      <alignment horizontal="justify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179" fontId="8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justify" vertical="top"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justify" vertical="top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justify" vertical="top"/>
      <protection/>
    </xf>
    <xf numFmtId="0" fontId="6" fillId="0" borderId="0" xfId="0" applyFont="1" applyAlignment="1" applyProtection="1">
      <alignment horizontal="justify" vertical="top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justify" vertical="top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right"/>
      <protection/>
    </xf>
    <xf numFmtId="179" fontId="8" fillId="0" borderId="10" xfId="0" applyNumberFormat="1" applyFont="1" applyBorder="1" applyAlignment="1" applyProtection="1">
      <alignment horizontal="right"/>
      <protection/>
    </xf>
    <xf numFmtId="4" fontId="8" fillId="0" borderId="1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="130" zoomScaleNormal="130" workbookViewId="0" topLeftCell="A1">
      <selection activeCell="K63" sqref="K63"/>
    </sheetView>
  </sheetViews>
  <sheetFormatPr defaultColWidth="9.00390625" defaultRowHeight="15.75" customHeight="1"/>
  <cols>
    <col min="1" max="1" width="51.375" style="86" customWidth="1"/>
    <col min="2" max="2" width="4.375" style="1" customWidth="1"/>
    <col min="3" max="3" width="10.00390625" style="1" customWidth="1"/>
    <col min="4" max="4" width="11.25390625" style="1" customWidth="1"/>
    <col min="5" max="5" width="15.875" style="1" customWidth="1"/>
    <col min="6" max="6" width="17.625" style="2" customWidth="1"/>
    <col min="7" max="7" width="10.125" style="3" customWidth="1"/>
    <col min="8" max="8" width="9.625" style="3" bestFit="1" customWidth="1"/>
    <col min="9" max="16384" width="9.125" style="3" customWidth="1"/>
  </cols>
  <sheetData>
    <row r="1" spans="1:6" ht="15.75" customHeight="1">
      <c r="A1" s="107" t="s">
        <v>0</v>
      </c>
      <c r="B1" s="107"/>
      <c r="C1" s="107"/>
      <c r="D1" s="107"/>
      <c r="E1" s="107"/>
      <c r="F1" s="107"/>
    </row>
    <row r="2" spans="1:6" ht="15.75" customHeight="1">
      <c r="A2" s="101"/>
      <c r="B2" s="101"/>
      <c r="C2" s="101"/>
      <c r="D2" s="101"/>
      <c r="E2" s="101"/>
      <c r="F2" s="101"/>
    </row>
    <row r="3" spans="1:6" s="7" customFormat="1" ht="15.75" customHeight="1">
      <c r="A3" s="95" t="s">
        <v>72</v>
      </c>
      <c r="B3" s="4"/>
      <c r="C3" s="5"/>
      <c r="D3" s="5"/>
      <c r="E3" s="5"/>
      <c r="F3" s="6"/>
    </row>
    <row r="4" spans="1:6" ht="15.75" customHeight="1">
      <c r="A4" s="8" t="s">
        <v>39</v>
      </c>
      <c r="B4" s="9"/>
      <c r="C4" s="9" t="s">
        <v>40</v>
      </c>
      <c r="D4" s="10" t="s">
        <v>1</v>
      </c>
      <c r="E4" s="9" t="s">
        <v>2</v>
      </c>
      <c r="F4" s="11" t="s">
        <v>3</v>
      </c>
    </row>
    <row r="5" spans="1:6" s="14" customFormat="1" ht="15.75" customHeight="1">
      <c r="A5" s="12" t="s">
        <v>8</v>
      </c>
      <c r="B5" s="1"/>
      <c r="C5" s="13"/>
      <c r="D5" s="13"/>
      <c r="E5" s="13"/>
      <c r="F5" s="13"/>
    </row>
    <row r="6" spans="1:6" s="18" customFormat="1" ht="15.75" customHeight="1">
      <c r="A6" s="87" t="s">
        <v>10</v>
      </c>
      <c r="B6" s="16" t="s">
        <v>9</v>
      </c>
      <c r="C6" s="17">
        <v>150</v>
      </c>
      <c r="D6" s="17">
        <v>0</v>
      </c>
      <c r="E6" s="17">
        <f aca="true" t="shared" si="0" ref="E6:E12">C6*D6</f>
        <v>0</v>
      </c>
      <c r="F6" s="17"/>
    </row>
    <row r="7" spans="1:6" s="18" customFormat="1" ht="15.75" customHeight="1">
      <c r="A7" s="87" t="s">
        <v>52</v>
      </c>
      <c r="B7" s="16" t="s">
        <v>9</v>
      </c>
      <c r="C7" s="17">
        <v>150</v>
      </c>
      <c r="D7" s="17">
        <v>0</v>
      </c>
      <c r="E7" s="17">
        <f t="shared" si="0"/>
        <v>0</v>
      </c>
      <c r="F7" s="17"/>
    </row>
    <row r="8" spans="1:6" s="18" customFormat="1" ht="15.75" customHeight="1">
      <c r="A8" s="15" t="s">
        <v>11</v>
      </c>
      <c r="B8" s="16" t="s">
        <v>5</v>
      </c>
      <c r="C8" s="17">
        <v>52</v>
      </c>
      <c r="D8" s="17">
        <v>0</v>
      </c>
      <c r="E8" s="17">
        <f t="shared" si="0"/>
        <v>0</v>
      </c>
      <c r="F8" s="17"/>
    </row>
    <row r="9" spans="1:6" s="18" customFormat="1" ht="15.75" customHeight="1">
      <c r="A9" s="15" t="s">
        <v>12</v>
      </c>
      <c r="B9" s="16" t="s">
        <v>9</v>
      </c>
      <c r="C9" s="17">
        <v>150</v>
      </c>
      <c r="D9" s="17">
        <v>0</v>
      </c>
      <c r="E9" s="17">
        <f t="shared" si="0"/>
        <v>0</v>
      </c>
      <c r="F9" s="17"/>
    </row>
    <row r="10" spans="1:6" s="18" customFormat="1" ht="15.75" customHeight="1">
      <c r="A10" s="87" t="s">
        <v>58</v>
      </c>
      <c r="B10" s="89" t="s">
        <v>50</v>
      </c>
      <c r="C10" s="17">
        <v>1</v>
      </c>
      <c r="D10" s="17">
        <v>0</v>
      </c>
      <c r="E10" s="17">
        <f>C10*D10</f>
        <v>0</v>
      </c>
      <c r="F10" s="17"/>
    </row>
    <row r="11" spans="1:6" s="14" customFormat="1" ht="15.75" customHeight="1">
      <c r="A11" s="12" t="s">
        <v>36</v>
      </c>
      <c r="B11" s="1"/>
      <c r="C11" s="13"/>
      <c r="D11" s="17">
        <v>0</v>
      </c>
      <c r="E11" s="13"/>
      <c r="F11" s="13"/>
    </row>
    <row r="12" spans="1:7" s="18" customFormat="1" ht="15.75" customHeight="1">
      <c r="A12" s="15" t="s">
        <v>14</v>
      </c>
      <c r="B12" s="16" t="s">
        <v>13</v>
      </c>
      <c r="C12" s="17">
        <v>3</v>
      </c>
      <c r="D12" s="17">
        <v>0</v>
      </c>
      <c r="E12" s="17">
        <f t="shared" si="0"/>
        <v>0</v>
      </c>
      <c r="F12" s="16"/>
      <c r="G12" s="19"/>
    </row>
    <row r="13" spans="1:7" s="18" customFormat="1" ht="15.75" customHeight="1">
      <c r="A13" s="20"/>
      <c r="B13" s="21"/>
      <c r="C13" s="22"/>
      <c r="D13" s="22"/>
      <c r="E13" s="22"/>
      <c r="F13" s="23">
        <f>SUM(E5:E12)</f>
        <v>0</v>
      </c>
      <c r="G13" s="19"/>
    </row>
    <row r="14" spans="1:8" s="14" customFormat="1" ht="15.75" customHeight="1">
      <c r="A14" s="12" t="s">
        <v>31</v>
      </c>
      <c r="B14" s="1"/>
      <c r="C14" s="13"/>
      <c r="D14" s="13"/>
      <c r="E14" s="13"/>
      <c r="F14" s="24"/>
      <c r="G14" s="13"/>
      <c r="H14" s="13"/>
    </row>
    <row r="15" spans="1:8" s="18" customFormat="1" ht="15.75" customHeight="1">
      <c r="A15" s="15" t="s">
        <v>34</v>
      </c>
      <c r="B15" s="16" t="s">
        <v>6</v>
      </c>
      <c r="C15" s="17">
        <v>4</v>
      </c>
      <c r="D15" s="17">
        <v>0</v>
      </c>
      <c r="E15" s="17">
        <f>C15*D15</f>
        <v>0</v>
      </c>
      <c r="F15" s="25"/>
      <c r="G15" s="17"/>
      <c r="H15" s="17"/>
    </row>
    <row r="16" spans="1:8" s="18" customFormat="1" ht="15.75" customHeight="1">
      <c r="A16" s="15" t="s">
        <v>33</v>
      </c>
      <c r="B16" s="16" t="s">
        <v>6</v>
      </c>
      <c r="C16" s="17">
        <v>5.1</v>
      </c>
      <c r="D16" s="17">
        <v>0</v>
      </c>
      <c r="E16" s="17">
        <f>C16*D16</f>
        <v>0</v>
      </c>
      <c r="F16" s="25"/>
      <c r="G16" s="17"/>
      <c r="H16" s="17"/>
    </row>
    <row r="17" spans="1:8" s="18" customFormat="1" ht="15.75" customHeight="1">
      <c r="A17" s="92" t="s">
        <v>61</v>
      </c>
      <c r="B17" s="17" t="s">
        <v>7</v>
      </c>
      <c r="C17" s="17">
        <v>187.5</v>
      </c>
      <c r="D17" s="17">
        <v>0</v>
      </c>
      <c r="E17" s="17">
        <f>C17*D17</f>
        <v>0</v>
      </c>
      <c r="F17" s="25"/>
      <c r="G17" s="17"/>
      <c r="H17" s="17"/>
    </row>
    <row r="18" spans="1:8" s="18" customFormat="1" ht="15.75" customHeight="1">
      <c r="A18" s="15" t="s">
        <v>16</v>
      </c>
      <c r="B18" s="17" t="s">
        <v>6</v>
      </c>
      <c r="C18" s="17">
        <v>6.9</v>
      </c>
      <c r="D18" s="17">
        <v>0</v>
      </c>
      <c r="E18" s="17">
        <f>C18*D18</f>
        <v>0</v>
      </c>
      <c r="F18" s="25"/>
      <c r="G18" s="17"/>
      <c r="H18" s="17"/>
    </row>
    <row r="19" spans="1:8" s="18" customFormat="1" ht="15.75" customHeight="1">
      <c r="A19" s="15" t="s">
        <v>17</v>
      </c>
      <c r="B19" s="17" t="s">
        <v>6</v>
      </c>
      <c r="C19" s="17">
        <v>4</v>
      </c>
      <c r="D19" s="17">
        <v>0</v>
      </c>
      <c r="E19" s="17">
        <f>C19*D19</f>
        <v>0</v>
      </c>
      <c r="F19" s="25"/>
      <c r="G19" s="17"/>
      <c r="H19" s="17"/>
    </row>
    <row r="20" spans="1:8" s="14" customFormat="1" ht="15.75" customHeight="1">
      <c r="A20" s="12" t="s">
        <v>32</v>
      </c>
      <c r="B20" s="13"/>
      <c r="C20" s="13"/>
      <c r="D20" s="17">
        <v>0</v>
      </c>
      <c r="E20" s="13"/>
      <c r="F20" s="24"/>
      <c r="G20" s="13"/>
      <c r="H20" s="1"/>
    </row>
    <row r="21" spans="1:8" s="33" customFormat="1" ht="15.75" customHeight="1">
      <c r="A21" s="90" t="s">
        <v>48</v>
      </c>
      <c r="B21" s="29" t="s">
        <v>5</v>
      </c>
      <c r="C21" s="30">
        <v>230</v>
      </c>
      <c r="D21" s="17">
        <v>0</v>
      </c>
      <c r="E21" s="17">
        <f aca="true" t="shared" si="1" ref="E21:E28">C21*D21</f>
        <v>0</v>
      </c>
      <c r="F21" s="31"/>
      <c r="G21" s="32"/>
      <c r="H21" s="30"/>
    </row>
    <row r="22" spans="1:8" s="18" customFormat="1" ht="15.75" customHeight="1">
      <c r="A22" s="87" t="s">
        <v>53</v>
      </c>
      <c r="B22" s="16" t="s">
        <v>6</v>
      </c>
      <c r="C22" s="17">
        <v>9</v>
      </c>
      <c r="D22" s="17">
        <v>0</v>
      </c>
      <c r="E22" s="17">
        <f>C22*D22</f>
        <v>0</v>
      </c>
      <c r="F22" s="25"/>
      <c r="G22" s="17"/>
      <c r="H22" s="17"/>
    </row>
    <row r="23" spans="1:8" s="33" customFormat="1" ht="15.75" customHeight="1">
      <c r="A23" s="90" t="s">
        <v>54</v>
      </c>
      <c r="B23" s="91" t="s">
        <v>6</v>
      </c>
      <c r="C23" s="30">
        <v>3.5</v>
      </c>
      <c r="D23" s="17">
        <v>0</v>
      </c>
      <c r="E23" s="17">
        <f t="shared" si="1"/>
        <v>0</v>
      </c>
      <c r="F23" s="31"/>
      <c r="G23" s="32"/>
      <c r="H23" s="30"/>
    </row>
    <row r="24" spans="1:6" s="27" customFormat="1" ht="15.75" customHeight="1">
      <c r="A24" s="87" t="s">
        <v>55</v>
      </c>
      <c r="B24" s="17" t="s">
        <v>6</v>
      </c>
      <c r="C24" s="17">
        <v>3.5</v>
      </c>
      <c r="D24" s="17">
        <v>0</v>
      </c>
      <c r="E24" s="17">
        <f t="shared" si="1"/>
        <v>0</v>
      </c>
      <c r="F24" s="25"/>
    </row>
    <row r="25" spans="1:8" s="18" customFormat="1" ht="15.75" customHeight="1">
      <c r="A25" s="15" t="s">
        <v>15</v>
      </c>
      <c r="B25" s="17" t="s">
        <v>6</v>
      </c>
      <c r="C25" s="17">
        <v>3.5</v>
      </c>
      <c r="D25" s="17">
        <v>0</v>
      </c>
      <c r="E25" s="17">
        <f t="shared" si="1"/>
        <v>0</v>
      </c>
      <c r="F25" s="25"/>
      <c r="G25" s="17"/>
      <c r="H25" s="17"/>
    </row>
    <row r="26" spans="1:6" s="27" customFormat="1" ht="15.75" customHeight="1">
      <c r="A26" s="96" t="s">
        <v>37</v>
      </c>
      <c r="B26" s="17" t="s">
        <v>7</v>
      </c>
      <c r="C26" s="17">
        <v>170</v>
      </c>
      <c r="D26" s="17">
        <v>0</v>
      </c>
      <c r="E26" s="17">
        <f t="shared" si="1"/>
        <v>0</v>
      </c>
      <c r="F26" s="25"/>
    </row>
    <row r="27" spans="1:6" s="27" customFormat="1" ht="15.75" customHeight="1">
      <c r="A27" s="96" t="s">
        <v>56</v>
      </c>
      <c r="B27" s="88" t="s">
        <v>50</v>
      </c>
      <c r="C27" s="17">
        <v>1</v>
      </c>
      <c r="D27" s="17">
        <v>0</v>
      </c>
      <c r="E27" s="17">
        <f>C27*D27</f>
        <v>0</v>
      </c>
      <c r="F27" s="25"/>
    </row>
    <row r="28" spans="1:6" s="27" customFormat="1" ht="15.75" customHeight="1">
      <c r="A28" s="26" t="s">
        <v>35</v>
      </c>
      <c r="B28" s="17" t="s">
        <v>7</v>
      </c>
      <c r="C28" s="17">
        <v>150</v>
      </c>
      <c r="D28" s="17">
        <v>0</v>
      </c>
      <c r="E28" s="17">
        <f t="shared" si="1"/>
        <v>0</v>
      </c>
      <c r="F28" s="25"/>
    </row>
    <row r="29" spans="1:6" s="27" customFormat="1" ht="15.75" customHeight="1">
      <c r="A29" s="87" t="s">
        <v>46</v>
      </c>
      <c r="B29" s="88" t="s">
        <v>47</v>
      </c>
      <c r="C29" s="17">
        <v>2</v>
      </c>
      <c r="D29" s="17">
        <v>0</v>
      </c>
      <c r="E29" s="17">
        <f>C29*D29</f>
        <v>0</v>
      </c>
      <c r="F29" s="25"/>
    </row>
    <row r="30" spans="1:6" s="27" customFormat="1" ht="15.75" customHeight="1">
      <c r="A30" s="87" t="s">
        <v>49</v>
      </c>
      <c r="B30" s="88" t="s">
        <v>50</v>
      </c>
      <c r="C30" s="17">
        <v>1</v>
      </c>
      <c r="D30" s="17">
        <v>0</v>
      </c>
      <c r="E30" s="17">
        <f>C30*D30</f>
        <v>0</v>
      </c>
      <c r="F30" s="25"/>
    </row>
    <row r="31" spans="1:8" s="18" customFormat="1" ht="15.75" customHeight="1">
      <c r="A31" s="15" t="s">
        <v>18</v>
      </c>
      <c r="B31" s="17" t="s">
        <v>13</v>
      </c>
      <c r="C31" s="17">
        <v>5.09</v>
      </c>
      <c r="D31" s="17">
        <v>0</v>
      </c>
      <c r="E31" s="17">
        <f>C31*D31</f>
        <v>0</v>
      </c>
      <c r="F31" s="25"/>
      <c r="G31" s="16"/>
      <c r="H31" s="17"/>
    </row>
    <row r="32" spans="1:6" s="18" customFormat="1" ht="15.75" customHeight="1">
      <c r="A32" s="20"/>
      <c r="B32" s="21"/>
      <c r="C32" s="22"/>
      <c r="D32" s="22"/>
      <c r="E32" s="22"/>
      <c r="F32" s="23">
        <f>SUM(E15:E31)</f>
        <v>0</v>
      </c>
    </row>
    <row r="33" spans="1:6" s="14" customFormat="1" ht="15.75" customHeight="1">
      <c r="A33" s="97" t="s">
        <v>62</v>
      </c>
      <c r="B33" s="1"/>
      <c r="C33" s="13"/>
      <c r="D33" s="34"/>
      <c r="E33" s="13"/>
      <c r="F33" s="24"/>
    </row>
    <row r="34" spans="1:6" s="18" customFormat="1" ht="15.75" customHeight="1">
      <c r="A34" s="87" t="s">
        <v>63</v>
      </c>
      <c r="B34" s="16" t="s">
        <v>7</v>
      </c>
      <c r="C34" s="17">
        <v>150</v>
      </c>
      <c r="D34" s="35">
        <v>0</v>
      </c>
      <c r="E34" s="17">
        <f aca="true" t="shared" si="2" ref="E34:E39">C34*D34</f>
        <v>0</v>
      </c>
      <c r="F34" s="25"/>
    </row>
    <row r="35" spans="1:6" s="18" customFormat="1" ht="15.75" customHeight="1">
      <c r="A35" s="15" t="s">
        <v>19</v>
      </c>
      <c r="B35" s="16" t="s">
        <v>5</v>
      </c>
      <c r="C35" s="17">
        <v>35</v>
      </c>
      <c r="D35" s="35">
        <v>0</v>
      </c>
      <c r="E35" s="17">
        <f t="shared" si="2"/>
        <v>0</v>
      </c>
      <c r="F35" s="25"/>
    </row>
    <row r="36" spans="1:6" s="18" customFormat="1" ht="15.75" customHeight="1">
      <c r="A36" s="15" t="s">
        <v>20</v>
      </c>
      <c r="B36" s="16" t="s">
        <v>5</v>
      </c>
      <c r="C36" s="17">
        <v>25</v>
      </c>
      <c r="D36" s="35">
        <v>0</v>
      </c>
      <c r="E36" s="17">
        <f t="shared" si="2"/>
        <v>0</v>
      </c>
      <c r="F36" s="25"/>
    </row>
    <row r="37" spans="1:7" s="18" customFormat="1" ht="15.75" customHeight="1">
      <c r="A37" s="15" t="s">
        <v>21</v>
      </c>
      <c r="B37" s="16" t="s">
        <v>5</v>
      </c>
      <c r="C37" s="17">
        <v>15</v>
      </c>
      <c r="D37" s="35">
        <v>0</v>
      </c>
      <c r="E37" s="17">
        <f t="shared" si="2"/>
        <v>0</v>
      </c>
      <c r="F37" s="25"/>
      <c r="G37" s="36"/>
    </row>
    <row r="38" spans="1:6" s="18" customFormat="1" ht="15.75" customHeight="1">
      <c r="A38" s="15" t="s">
        <v>22</v>
      </c>
      <c r="B38" s="16" t="s">
        <v>5</v>
      </c>
      <c r="C38" s="17">
        <v>20</v>
      </c>
      <c r="D38" s="35">
        <v>0</v>
      </c>
      <c r="E38" s="17">
        <f t="shared" si="2"/>
        <v>0</v>
      </c>
      <c r="F38" s="25"/>
    </row>
    <row r="39" spans="1:6" s="18" customFormat="1" ht="15.75" customHeight="1">
      <c r="A39" s="87" t="s">
        <v>64</v>
      </c>
      <c r="B39" s="16" t="s">
        <v>5</v>
      </c>
      <c r="C39" s="17">
        <v>30</v>
      </c>
      <c r="D39" s="35">
        <v>0</v>
      </c>
      <c r="E39" s="17">
        <f t="shared" si="2"/>
        <v>0</v>
      </c>
      <c r="F39" s="25"/>
    </row>
    <row r="40" spans="1:6" s="18" customFormat="1" ht="15.75" customHeight="1">
      <c r="A40" s="15"/>
      <c r="B40" s="16"/>
      <c r="C40" s="17"/>
      <c r="D40" s="35">
        <v>0</v>
      </c>
      <c r="E40" s="17"/>
      <c r="F40" s="25"/>
    </row>
    <row r="41" spans="1:6" s="18" customFormat="1" ht="15.75" customHeight="1">
      <c r="A41" s="37" t="s">
        <v>65</v>
      </c>
      <c r="B41" s="16"/>
      <c r="C41" s="17"/>
      <c r="D41" s="35">
        <v>0</v>
      </c>
      <c r="E41" s="17"/>
      <c r="F41" s="25"/>
    </row>
    <row r="42" spans="1:6" s="18" customFormat="1" ht="15.75" customHeight="1">
      <c r="A42" s="87" t="s">
        <v>66</v>
      </c>
      <c r="B42" s="89" t="s">
        <v>50</v>
      </c>
      <c r="C42" s="17">
        <v>1</v>
      </c>
      <c r="D42" s="35">
        <v>0</v>
      </c>
      <c r="E42" s="17">
        <f>C42*D42</f>
        <v>0</v>
      </c>
      <c r="F42" s="25"/>
    </row>
    <row r="43" spans="1:6" s="18" customFormat="1" ht="15.75" customHeight="1">
      <c r="A43" s="15"/>
      <c r="B43" s="16"/>
      <c r="C43" s="17"/>
      <c r="D43" s="35">
        <v>0</v>
      </c>
      <c r="E43" s="17"/>
      <c r="F43" s="25"/>
    </row>
    <row r="44" spans="1:6" s="18" customFormat="1" ht="15.75" customHeight="1">
      <c r="A44" s="87" t="s">
        <v>49</v>
      </c>
      <c r="B44" s="89" t="s">
        <v>50</v>
      </c>
      <c r="C44" s="17">
        <v>1</v>
      </c>
      <c r="D44" s="35">
        <v>0</v>
      </c>
      <c r="E44" s="17">
        <f>C44*D44</f>
        <v>0</v>
      </c>
      <c r="F44" s="25"/>
    </row>
    <row r="45" spans="1:6" s="18" customFormat="1" ht="15.75" customHeight="1">
      <c r="A45" s="15" t="s">
        <v>24</v>
      </c>
      <c r="B45" s="16" t="s">
        <v>13</v>
      </c>
      <c r="C45" s="17">
        <f>SUM(C34*0.05)</f>
        <v>7.5</v>
      </c>
      <c r="D45" s="35">
        <v>0</v>
      </c>
      <c r="E45" s="17">
        <f>C45*D45</f>
        <v>0</v>
      </c>
      <c r="F45" s="25"/>
    </row>
    <row r="46" spans="1:6" s="18" customFormat="1" ht="15.75" customHeight="1">
      <c r="A46" s="20"/>
      <c r="B46" s="21"/>
      <c r="C46" s="22"/>
      <c r="D46" s="22"/>
      <c r="E46" s="22"/>
      <c r="F46" s="23">
        <f>SUM(E34:E45)</f>
        <v>0</v>
      </c>
    </row>
    <row r="47" spans="1:6" s="41" customFormat="1" ht="15.75" customHeight="1">
      <c r="A47" s="98" t="s">
        <v>67</v>
      </c>
      <c r="B47" s="38"/>
      <c r="C47" s="39"/>
      <c r="D47" s="28"/>
      <c r="E47" s="28"/>
      <c r="F47" s="40"/>
    </row>
    <row r="48" spans="1:7" s="18" customFormat="1" ht="15.75" customHeight="1">
      <c r="A48" s="99" t="s">
        <v>68</v>
      </c>
      <c r="B48" s="100" t="s">
        <v>7</v>
      </c>
      <c r="C48" s="43">
        <v>150</v>
      </c>
      <c r="D48" s="44">
        <v>0</v>
      </c>
      <c r="E48" s="17">
        <f aca="true" t="shared" si="3" ref="E48:E57">C48*D48</f>
        <v>0</v>
      </c>
      <c r="F48" s="45"/>
      <c r="G48" s="42"/>
    </row>
    <row r="49" spans="1:7" s="18" customFormat="1" ht="15.75" customHeight="1">
      <c r="A49" s="99" t="s">
        <v>69</v>
      </c>
      <c r="B49" s="100" t="s">
        <v>7</v>
      </c>
      <c r="C49" s="43">
        <v>25</v>
      </c>
      <c r="D49" s="44">
        <v>0</v>
      </c>
      <c r="E49" s="17">
        <f t="shared" si="3"/>
        <v>0</v>
      </c>
      <c r="F49" s="45"/>
      <c r="G49" s="42"/>
    </row>
    <row r="50" spans="1:7" s="18" customFormat="1" ht="15.75" customHeight="1">
      <c r="A50" s="99" t="s">
        <v>4</v>
      </c>
      <c r="B50" s="100" t="s">
        <v>5</v>
      </c>
      <c r="C50" s="43">
        <v>10</v>
      </c>
      <c r="D50" s="44">
        <v>0</v>
      </c>
      <c r="E50" s="17">
        <f t="shared" si="3"/>
        <v>0</v>
      </c>
      <c r="F50" s="45"/>
      <c r="G50" s="42"/>
    </row>
    <row r="51" spans="1:7" s="18" customFormat="1" ht="15.75" customHeight="1">
      <c r="A51" s="99" t="s">
        <v>70</v>
      </c>
      <c r="B51" s="100" t="s">
        <v>5</v>
      </c>
      <c r="C51" s="43">
        <v>20</v>
      </c>
      <c r="D51" s="44">
        <v>0</v>
      </c>
      <c r="E51" s="17">
        <f t="shared" si="3"/>
        <v>0</v>
      </c>
      <c r="F51" s="45"/>
      <c r="G51" s="42"/>
    </row>
    <row r="52" spans="1:7" s="18" customFormat="1" ht="15.75" customHeight="1">
      <c r="A52" s="99" t="s">
        <v>71</v>
      </c>
      <c r="B52" s="100" t="s">
        <v>5</v>
      </c>
      <c r="C52" s="43">
        <v>35</v>
      </c>
      <c r="D52" s="44">
        <v>0</v>
      </c>
      <c r="E52" s="17">
        <f t="shared" si="3"/>
        <v>0</v>
      </c>
      <c r="F52" s="45"/>
      <c r="G52" s="42"/>
    </row>
    <row r="53" spans="1:7" s="18" customFormat="1" ht="15.75" customHeight="1">
      <c r="A53" s="99" t="s">
        <v>64</v>
      </c>
      <c r="B53" s="100" t="s">
        <v>5</v>
      </c>
      <c r="C53" s="43">
        <v>36</v>
      </c>
      <c r="D53" s="44">
        <v>0</v>
      </c>
      <c r="E53" s="17">
        <f t="shared" si="3"/>
        <v>0</v>
      </c>
      <c r="F53" s="45"/>
      <c r="G53" s="42"/>
    </row>
    <row r="54" spans="1:7" s="18" customFormat="1" ht="15.75" customHeight="1">
      <c r="A54" s="27" t="s">
        <v>43</v>
      </c>
      <c r="B54" s="42" t="s">
        <v>23</v>
      </c>
      <c r="C54" s="43">
        <v>8</v>
      </c>
      <c r="D54" s="44">
        <v>0</v>
      </c>
      <c r="E54" s="17">
        <f>C54*D54</f>
        <v>0</v>
      </c>
      <c r="F54" s="45"/>
      <c r="G54" s="42"/>
    </row>
    <row r="55" spans="1:6" s="27" customFormat="1" ht="15.75" customHeight="1">
      <c r="A55" s="48"/>
      <c r="B55" s="21"/>
      <c r="C55" s="49"/>
      <c r="D55" s="22"/>
      <c r="E55" s="22"/>
      <c r="F55" s="23">
        <f>SUM(E48:E54)</f>
        <v>0</v>
      </c>
    </row>
    <row r="56" spans="1:6" s="14" customFormat="1" ht="15.75" customHeight="1">
      <c r="A56" s="97" t="s">
        <v>57</v>
      </c>
      <c r="B56" s="1"/>
      <c r="C56" s="1"/>
      <c r="D56" s="50"/>
      <c r="E56" s="13"/>
      <c r="F56" s="24"/>
    </row>
    <row r="57" spans="1:8" s="18" customFormat="1" ht="15.75" customHeight="1">
      <c r="A57" s="51" t="s">
        <v>25</v>
      </c>
      <c r="B57" s="52" t="s">
        <v>5</v>
      </c>
      <c r="C57" s="53">
        <v>30</v>
      </c>
      <c r="D57" s="54">
        <v>0</v>
      </c>
      <c r="E57" s="17">
        <f t="shared" si="3"/>
        <v>0</v>
      </c>
      <c r="F57" s="55"/>
      <c r="G57" s="52"/>
      <c r="H57" s="54"/>
    </row>
    <row r="58" spans="1:8" s="18" customFormat="1" ht="15.75" customHeight="1">
      <c r="A58" s="51" t="s">
        <v>26</v>
      </c>
      <c r="B58" s="52" t="s">
        <v>23</v>
      </c>
      <c r="C58" s="53">
        <v>4</v>
      </c>
      <c r="D58" s="54">
        <v>0</v>
      </c>
      <c r="E58" s="17">
        <f aca="true" t="shared" si="4" ref="E58:E64">C58*D58</f>
        <v>0</v>
      </c>
      <c r="F58" s="55"/>
      <c r="G58" s="52"/>
      <c r="H58" s="54"/>
    </row>
    <row r="59" spans="1:8" s="18" customFormat="1" ht="15.75" customHeight="1">
      <c r="A59" s="51" t="s">
        <v>27</v>
      </c>
      <c r="B59" s="52" t="s">
        <v>5</v>
      </c>
      <c r="C59" s="53">
        <v>8</v>
      </c>
      <c r="D59" s="54">
        <v>0</v>
      </c>
      <c r="E59" s="17">
        <f t="shared" si="4"/>
        <v>0</v>
      </c>
      <c r="F59" s="55"/>
      <c r="G59" s="52"/>
      <c r="H59" s="54"/>
    </row>
    <row r="60" spans="1:8" s="18" customFormat="1" ht="15.75" customHeight="1">
      <c r="A60" s="51" t="s">
        <v>38</v>
      </c>
      <c r="B60" s="52" t="s">
        <v>23</v>
      </c>
      <c r="C60" s="53">
        <v>2</v>
      </c>
      <c r="D60" s="54">
        <v>0</v>
      </c>
      <c r="E60" s="17">
        <f t="shared" si="4"/>
        <v>0</v>
      </c>
      <c r="F60" s="55"/>
      <c r="G60" s="52"/>
      <c r="H60" s="54"/>
    </row>
    <row r="61" spans="1:8" s="18" customFormat="1" ht="15.75" customHeight="1">
      <c r="A61" s="93" t="s">
        <v>28</v>
      </c>
      <c r="B61" s="56" t="s">
        <v>5</v>
      </c>
      <c r="C61" s="53">
        <v>20</v>
      </c>
      <c r="D61" s="54">
        <v>0</v>
      </c>
      <c r="E61" s="17">
        <f t="shared" si="4"/>
        <v>0</v>
      </c>
      <c r="F61" s="55"/>
      <c r="G61" s="56"/>
      <c r="H61" s="54"/>
    </row>
    <row r="62" spans="1:8" s="18" customFormat="1" ht="15.75" customHeight="1">
      <c r="A62" s="51" t="s">
        <v>45</v>
      </c>
      <c r="B62" s="56" t="s">
        <v>5</v>
      </c>
      <c r="C62" s="53">
        <v>30</v>
      </c>
      <c r="D62" s="54">
        <v>0</v>
      </c>
      <c r="E62" s="17">
        <f>C62*D62</f>
        <v>0</v>
      </c>
      <c r="F62" s="55"/>
      <c r="G62" s="56"/>
      <c r="H62" s="54"/>
    </row>
    <row r="63" spans="1:8" s="18" customFormat="1" ht="15.75" customHeight="1">
      <c r="A63" s="51" t="s">
        <v>29</v>
      </c>
      <c r="B63" s="56" t="s">
        <v>5</v>
      </c>
      <c r="C63" s="53">
        <v>15</v>
      </c>
      <c r="D63" s="54">
        <v>0</v>
      </c>
      <c r="E63" s="17">
        <f t="shared" si="4"/>
        <v>0</v>
      </c>
      <c r="F63" s="25"/>
      <c r="H63" s="54"/>
    </row>
    <row r="64" spans="1:8" s="18" customFormat="1" ht="15.75" customHeight="1">
      <c r="A64" s="51" t="s">
        <v>30</v>
      </c>
      <c r="B64" s="56" t="s">
        <v>5</v>
      </c>
      <c r="C64" s="53">
        <v>10</v>
      </c>
      <c r="D64" s="54">
        <v>0</v>
      </c>
      <c r="E64" s="17">
        <f t="shared" si="4"/>
        <v>0</v>
      </c>
      <c r="F64" s="55"/>
      <c r="G64" s="56"/>
      <c r="H64" s="54"/>
    </row>
    <row r="65" spans="1:8" s="18" customFormat="1" ht="15.75" customHeight="1">
      <c r="A65" s="57"/>
      <c r="B65" s="56"/>
      <c r="C65" s="53"/>
      <c r="D65" s="54">
        <v>0</v>
      </c>
      <c r="E65" s="17"/>
      <c r="F65" s="58"/>
      <c r="G65" s="56"/>
      <c r="H65" s="59"/>
    </row>
    <row r="66" spans="1:9" s="18" customFormat="1" ht="15.75" customHeight="1">
      <c r="A66" s="93" t="s">
        <v>49</v>
      </c>
      <c r="B66" s="94" t="s">
        <v>50</v>
      </c>
      <c r="C66" s="53">
        <v>1</v>
      </c>
      <c r="D66" s="54">
        <v>0</v>
      </c>
      <c r="E66" s="17">
        <f>C66*D66</f>
        <v>0</v>
      </c>
      <c r="F66" s="55"/>
      <c r="G66" s="27"/>
      <c r="H66" s="54"/>
      <c r="I66" s="19"/>
    </row>
    <row r="67" spans="1:9" s="18" customFormat="1" ht="15.75" customHeight="1">
      <c r="A67" s="93" t="s">
        <v>51</v>
      </c>
      <c r="B67" s="94" t="s">
        <v>13</v>
      </c>
      <c r="C67" s="53">
        <v>1</v>
      </c>
      <c r="D67" s="54">
        <v>0</v>
      </c>
      <c r="E67" s="17">
        <f>C67*D67</f>
        <v>0</v>
      </c>
      <c r="F67" s="55"/>
      <c r="G67" s="27"/>
      <c r="H67" s="54"/>
      <c r="I67" s="19"/>
    </row>
    <row r="68" spans="1:6" s="27" customFormat="1" ht="15.75" customHeight="1">
      <c r="A68" s="48"/>
      <c r="B68" s="21"/>
      <c r="C68" s="49"/>
      <c r="D68" s="22"/>
      <c r="E68" s="22"/>
      <c r="F68" s="23">
        <f>SUM(E57:E67)</f>
        <v>0</v>
      </c>
    </row>
    <row r="69" spans="1:6" s="67" customFormat="1" ht="15.75" customHeight="1">
      <c r="A69" s="62" t="s">
        <v>59</v>
      </c>
      <c r="B69" s="63"/>
      <c r="C69" s="64"/>
      <c r="D69" s="64"/>
      <c r="E69" s="65"/>
      <c r="F69" s="66"/>
    </row>
    <row r="70" spans="1:6" s="67" customFormat="1" ht="15.75" customHeight="1">
      <c r="A70" s="68" t="s">
        <v>60</v>
      </c>
      <c r="B70" s="63" t="s">
        <v>50</v>
      </c>
      <c r="C70" s="46">
        <v>1</v>
      </c>
      <c r="D70" s="46">
        <v>0</v>
      </c>
      <c r="E70" s="47">
        <f>C70*D70</f>
        <v>0</v>
      </c>
      <c r="F70" s="66"/>
    </row>
    <row r="71" spans="1:6" s="67" customFormat="1" ht="15.75" customHeight="1">
      <c r="A71" s="69"/>
      <c r="B71" s="70"/>
      <c r="C71" s="71"/>
      <c r="D71" s="71"/>
      <c r="E71" s="72"/>
      <c r="F71" s="73">
        <f>SUM(E70:E70)</f>
        <v>0</v>
      </c>
    </row>
    <row r="72" spans="1:6" s="61" customFormat="1" ht="15.75" customHeight="1">
      <c r="A72" s="60" t="s">
        <v>41</v>
      </c>
      <c r="B72" s="74"/>
      <c r="C72" s="46"/>
      <c r="D72" s="46"/>
      <c r="E72" s="47"/>
      <c r="F72" s="75"/>
    </row>
    <row r="73" spans="1:6" s="61" customFormat="1" ht="15.75" customHeight="1">
      <c r="A73" s="76"/>
      <c r="B73" s="77"/>
      <c r="C73" s="46"/>
      <c r="D73" s="46"/>
      <c r="E73" s="47">
        <f>SUM(F6:F71)*0.08</f>
        <v>0</v>
      </c>
      <c r="F73" s="78"/>
    </row>
    <row r="74" spans="1:6" s="27" customFormat="1" ht="15.75" customHeight="1">
      <c r="A74" s="79" t="s">
        <v>42</v>
      </c>
      <c r="B74" s="16" t="s">
        <v>13</v>
      </c>
      <c r="C74" s="46">
        <v>0.8</v>
      </c>
      <c r="D74" s="46">
        <v>0</v>
      </c>
      <c r="E74" s="47">
        <f>C74*D74</f>
        <v>0</v>
      </c>
      <c r="F74" s="25"/>
    </row>
    <row r="75" spans="1:6" s="27" customFormat="1" ht="15.75" customHeight="1">
      <c r="A75" s="48"/>
      <c r="B75" s="21"/>
      <c r="C75" s="49"/>
      <c r="D75" s="22"/>
      <c r="E75" s="22"/>
      <c r="F75" s="23">
        <f>SUM(E73:E74)</f>
        <v>0</v>
      </c>
    </row>
    <row r="76" spans="1:6" ht="15.75" customHeight="1">
      <c r="A76" s="80"/>
      <c r="C76" s="50"/>
      <c r="D76" s="13"/>
      <c r="E76" s="13"/>
      <c r="F76" s="24"/>
    </row>
    <row r="77" spans="1:6" s="85" customFormat="1" ht="19.5" customHeight="1">
      <c r="A77" s="81" t="s">
        <v>44</v>
      </c>
      <c r="B77" s="82"/>
      <c r="C77" s="83"/>
      <c r="D77" s="82"/>
      <c r="E77" s="84">
        <f>SUM(E5:E76)</f>
        <v>0</v>
      </c>
      <c r="F77" s="84">
        <f>SUM(F5:F76)</f>
        <v>0</v>
      </c>
    </row>
    <row r="78" spans="1:6" s="85" customFormat="1" ht="20.25" customHeight="1" thickBot="1">
      <c r="A78" s="103" t="s">
        <v>73</v>
      </c>
      <c r="B78" s="104"/>
      <c r="C78" s="105"/>
      <c r="D78" s="104"/>
      <c r="E78" s="106"/>
      <c r="F78" s="106">
        <f>SUM(F77)*0.21</f>
        <v>0</v>
      </c>
    </row>
    <row r="79" spans="1:6" s="85" customFormat="1" ht="21" customHeight="1">
      <c r="A79" s="102" t="s">
        <v>74</v>
      </c>
      <c r="B79" s="82"/>
      <c r="C79" s="83"/>
      <c r="D79" s="82"/>
      <c r="E79" s="84"/>
      <c r="F79" s="84">
        <f>SUM(F77:F78)</f>
        <v>0</v>
      </c>
    </row>
  </sheetData>
  <sheetProtection/>
  <mergeCells count="1">
    <mergeCell ref="A1:F1"/>
  </mergeCells>
  <printOptions/>
  <pageMargins left="0.7086614173228347" right="0.5118110236220472" top="0.8267716535433072" bottom="0.8267716535433072" header="0.5118110236220472" footer="0.5118110236220472"/>
  <pageSetup fitToWidth="2" fitToHeight="1" horizontalDpi="180" verticalDpi="180" orientation="portrait" pageOrder="overThenDown" paperSize="9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I15" sqref="I15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91" sqref="A9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91" sqref="A9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91" sqref="A9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91" sqref="A9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J.Prűher</dc:creator>
  <cp:keywords/>
  <dc:description/>
  <cp:lastModifiedBy>oem</cp:lastModifiedBy>
  <cp:lastPrinted>2019-06-25T08:34:58Z</cp:lastPrinted>
  <dcterms:created xsi:type="dcterms:W3CDTF">2001-08-28T15:04:05Z</dcterms:created>
  <dcterms:modified xsi:type="dcterms:W3CDTF">2019-06-26T08:03:07Z</dcterms:modified>
  <cp:category/>
  <cp:version/>
  <cp:contentType/>
  <cp:contentStatus/>
</cp:coreProperties>
</file>